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<sst xmlns="http://schemas.openxmlformats.org/spreadsheetml/2006/main" count="176" uniqueCount="168">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</sst>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3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4301530043228</v>
      </c>
      <c r="C5" s="22">
        <f>C6+C9+C13+C24+C27+C35</f>
        <v>4669936726747</v>
      </c>
    </row>
    <row r="6" spans="1:3" ht="12">
      <c r="A6" s="2" t="s">
        <v>3</v>
      </c>
      <c r="B6" s="19">
        <f>B7+B8</f>
        <v>533779190764</v>
      </c>
      <c r="C6" s="19">
        <f>C7+C8</f>
        <v>952810035017</v>
      </c>
    </row>
    <row r="7" spans="1:3" ht="12">
      <c r="A7" s="3" t="s">
        <v>4</v>
      </c>
      <c r="B7" s="20">
        <v>167999190764</v>
      </c>
      <c r="C7" s="20">
        <v>144410035017</v>
      </c>
    </row>
    <row r="8" spans="1:3" ht="12">
      <c r="A8" s="3" t="s">
        <v>5</v>
      </c>
      <c r="B8" s="20">
        <v>365780000000</v>
      </c>
      <c r="C8" s="20">
        <v>808400000000</v>
      </c>
    </row>
    <row r="9" spans="1:3" ht="12">
      <c r="A9" s="2" t="s">
        <v>6</v>
      </c>
      <c r="B9" s="19">
        <f>B10+B11+B12</f>
        <v>56770312461</v>
      </c>
      <c r="C9" s="19">
        <f>C10+C11+C12</f>
        <v>282970312461</v>
      </c>
    </row>
    <row r="10" spans="1:3" ht="12">
      <c r="A10" s="3" t="s">
        <v>47</v>
      </c>
      <c r="B10" s="20">
        <v>24770312461</v>
      </c>
      <c r="C10" s="20">
        <v>24770312461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32000000000</v>
      </c>
      <c r="C12" s="20">
        <v>258200000000</v>
      </c>
    </row>
    <row r="13" spans="1:3" ht="12">
      <c r="A13" s="4" t="s">
        <v>7</v>
      </c>
      <c r="B13" s="19">
        <f>B14+B17+B18+B19+B20+B21+B22+B23</f>
        <v>2240697999377</v>
      </c>
      <c r="C13" s="19">
        <f>C14+C17+C18+C19+C20+C21+C22+C23</f>
        <v>2102666099142</v>
      </c>
    </row>
    <row r="14" spans="1:3" ht="12">
      <c r="A14" s="5" t="s">
        <v>8</v>
      </c>
      <c r="B14" s="20">
        <v>1788079149478</v>
      </c>
      <c r="C14" s="20">
        <v>1663924369898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44666488623</v>
      </c>
      <c r="C17" s="20">
        <v>20375717867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410785066521</v>
      </c>
      <c r="C21" s="20">
        <v>424600399181</v>
      </c>
    </row>
    <row r="22" spans="1:3" ht="12">
      <c r="A22" s="6" t="s">
        <v>54</v>
      </c>
      <c r="B22" s="20">
        <v>-2832705245</v>
      </c>
      <c r="C22" s="20">
        <v>-6234387804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1426738703794</v>
      </c>
      <c r="C24" s="19">
        <f>C25+C26</f>
        <v>1295455766752</v>
      </c>
    </row>
    <row r="25" spans="1:3" ht="12">
      <c r="A25" s="6" t="s">
        <v>56</v>
      </c>
      <c r="B25" s="20">
        <v>1427329463521</v>
      </c>
      <c r="C25" s="20">
        <v>1295455766752</v>
      </c>
    </row>
    <row r="26" spans="1:3" ht="12">
      <c r="A26" s="6" t="s">
        <v>57</v>
      </c>
      <c r="B26" s="20">
        <v>-590759727</v>
      </c>
      <c r="C26" s="20"/>
    </row>
    <row r="27" spans="1:3" ht="12">
      <c r="A27" s="4" t="s">
        <v>13</v>
      </c>
      <c r="B27" s="19">
        <f>B28+B31+B32+B33+B34</f>
        <v>43543836832</v>
      </c>
      <c r="C27" s="19">
        <f>C28+C31+C32+C33+C34</f>
        <v>36034513375</v>
      </c>
    </row>
    <row r="28" spans="1:3" s="21" customFormat="1" ht="12">
      <c r="A28" s="5" t="s">
        <v>14</v>
      </c>
      <c r="B28" s="20">
        <v>4233732444</v>
      </c>
      <c r="C28" s="20">
        <v>2280722607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32831891983</v>
      </c>
      <c r="C31" s="20">
        <v>27609470925</v>
      </c>
    </row>
    <row r="32" spans="1:3" ht="12">
      <c r="A32" s="5" t="s">
        <v>18</v>
      </c>
      <c r="B32" s="20">
        <v>6478212405</v>
      </c>
      <c r="C32" s="20">
        <v>6144319843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1858192302650</v>
      </c>
      <c r="C38" s="19">
        <f>C39+C49+C59+C62+C65+C71</f>
        <v>1638080240559</v>
      </c>
    </row>
    <row r="39" spans="1:3" ht="12">
      <c r="A39" s="2" t="s">
        <v>22</v>
      </c>
      <c r="B39" s="19">
        <f>B40+B41+B42+B43+B44+B45+B48</f>
        <v>174147128</v>
      </c>
      <c r="C39" s="19">
        <f>C40+C41+C42+C43+C44+C45+C48</f>
        <v>215219328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174147128</v>
      </c>
      <c r="C45" s="20">
        <v>215219328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191637396965</v>
      </c>
      <c r="C49" s="19">
        <f>C50+C53+C56</f>
        <v>266996431500</v>
      </c>
    </row>
    <row r="50" spans="1:3" ht="12">
      <c r="A50" s="7" t="s">
        <v>26</v>
      </c>
      <c r="B50" s="19">
        <f>B51+B52</f>
        <v>152422091991</v>
      </c>
      <c r="C50" s="19">
        <f>C51+C52</f>
        <v>180288318637</v>
      </c>
    </row>
    <row r="51" spans="1:3" ht="12.75">
      <c r="A51" s="13" t="s">
        <v>29</v>
      </c>
      <c r="B51" s="20">
        <v>399508691935</v>
      </c>
      <c r="C51" s="20">
        <v>427284233499</v>
      </c>
    </row>
    <row r="52" spans="1:3" ht="12.75">
      <c r="A52" s="13" t="s">
        <v>68</v>
      </c>
      <c r="B52" s="20">
        <v>-247086599944</v>
      </c>
      <c r="C52" s="20">
        <v>-246995914862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39215304974</v>
      </c>
      <c r="C56" s="19">
        <f>C57+C58</f>
        <v>86708112863</v>
      </c>
    </row>
    <row r="57" spans="1:3" ht="12.75">
      <c r="A57" s="13" t="s">
        <v>29</v>
      </c>
      <c r="B57" s="20">
        <v>42682894348</v>
      </c>
      <c r="C57" s="20">
        <v>90175702237</v>
      </c>
    </row>
    <row r="58" spans="1:3" ht="12.75">
      <c r="A58" s="13" t="s">
        <v>70</v>
      </c>
      <c r="B58" s="20">
        <v>-3467589374</v>
      </c>
      <c r="C58" s="20">
        <v>-3467589374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134460489623</v>
      </c>
      <c r="C62" s="19">
        <f>C63+C64</f>
        <v>89063757451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134460489623</v>
      </c>
      <c r="C64" s="20">
        <v>89063757451</v>
      </c>
    </row>
    <row r="65" spans="1:3" ht="12">
      <c r="A65" s="7" t="s">
        <v>30</v>
      </c>
      <c r="B65" s="19">
        <f>B66+B67+B68+B69+B70</f>
        <v>1392299411931</v>
      </c>
      <c r="C65" s="19">
        <f>C66+C67+C68+C69+C70</f>
        <v>1212791835312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>
        <v>781349269751</v>
      </c>
      <c r="C67" s="20">
        <v>664197209855</v>
      </c>
    </row>
    <row r="68" spans="1:3" ht="12">
      <c r="A68" s="6" t="s">
        <v>76</v>
      </c>
      <c r="B68" s="20">
        <v>616068554569</v>
      </c>
      <c r="C68" s="20">
        <v>548594625457</v>
      </c>
    </row>
    <row r="69" spans="1:3" ht="12">
      <c r="A69" s="6" t="s">
        <v>28</v>
      </c>
      <c r="B69" s="20">
        <v>-5118412389</v>
      </c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139620857003</v>
      </c>
      <c r="C71" s="19">
        <f>C72+C73+C74+C75</f>
        <v>69012996968</v>
      </c>
    </row>
    <row r="72" spans="1:3" ht="12">
      <c r="A72" s="6" t="s">
        <v>78</v>
      </c>
      <c r="B72" s="20">
        <v>139620857003</v>
      </c>
      <c r="C72" s="20">
        <v>69012996968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6159722345878</v>
      </c>
      <c r="C77" s="19">
        <f>C5+C38</f>
        <v>6308016967306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3761129024109</v>
      </c>
      <c r="C79" s="19">
        <f>C80+C102</f>
        <v>4043676433480</v>
      </c>
    </row>
    <row r="80" spans="1:3" ht="12">
      <c r="A80" s="4" t="s">
        <v>34</v>
      </c>
      <c r="B80" s="19">
        <f>B81+B84+B85+B86+B87+B88+B89+B90+B91+B93+B94+B95+B96+B97+B98</f>
        <v>3711218779661</v>
      </c>
      <c r="C80" s="19">
        <f>C81+C84+C85+C86+C87+C88+C89+C90+C91+C93+C94+C95+C96+C97+C98</f>
        <v>3988526089032</v>
      </c>
    </row>
    <row r="81" spans="1:3" s="21" customFormat="1" ht="12">
      <c r="A81" s="5" t="s">
        <v>88</v>
      </c>
      <c r="B81" s="20">
        <v>1649088137698</v>
      </c>
      <c r="C81" s="20">
        <v>1549398100132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93747054599</v>
      </c>
      <c r="C84" s="20">
        <v>75131051902</v>
      </c>
    </row>
    <row r="85" spans="1:3" ht="12">
      <c r="A85" s="6" t="s">
        <v>85</v>
      </c>
      <c r="B85" s="20">
        <v>3179062240</v>
      </c>
      <c r="C85" s="20">
        <v>168831657934</v>
      </c>
    </row>
    <row r="86" spans="1:3" ht="12">
      <c r="A86" s="6" t="s">
        <v>86</v>
      </c>
      <c r="B86" s="20">
        <v>19425198447</v>
      </c>
      <c r="C86" s="20">
        <v>13072168458</v>
      </c>
    </row>
    <row r="87" spans="1:3" ht="12">
      <c r="A87" s="6" t="s">
        <v>87</v>
      </c>
      <c r="B87" s="20">
        <v>10934963511</v>
      </c>
      <c r="C87" s="20">
        <v>19635507920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>
        <v>7120366572</v>
      </c>
      <c r="C90" s="20">
        <v>210261163</v>
      </c>
    </row>
    <row r="91" spans="1:3" ht="12">
      <c r="A91" s="6" t="s">
        <v>92</v>
      </c>
      <c r="B91" s="20">
        <v>580104989674</v>
      </c>
      <c r="C91" s="20">
        <v>956115836156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1347447068441</v>
      </c>
      <c r="C93" s="20">
        <v>1198563649460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171938479</v>
      </c>
      <c r="C95" s="20">
        <v>7567855907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49910244448</v>
      </c>
      <c r="C102" s="19">
        <f>SUM(C103:C115)</f>
        <v>55150344448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165025842</v>
      </c>
      <c r="C109" s="20">
        <v>205125842</v>
      </c>
    </row>
    <row r="110" spans="1:3" ht="12">
      <c r="A110" s="9" t="s">
        <v>107</v>
      </c>
      <c r="B110" s="20">
        <v>48200000000</v>
      </c>
      <c r="C110" s="20">
        <v>53400000000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>
        <v>1545218606</v>
      </c>
      <c r="C115" s="20">
        <v>1545218606</v>
      </c>
    </row>
    <row r="116" spans="1:3" ht="12">
      <c r="A116" s="4" t="s">
        <v>38</v>
      </c>
      <c r="B116" s="19">
        <f>B117</f>
        <v>2397259721015</v>
      </c>
      <c r="C116" s="19">
        <f>C117</f>
        <v>2264307968826</v>
      </c>
    </row>
    <row r="117" spans="1:3" ht="12">
      <c r="A117" s="7" t="s">
        <v>39</v>
      </c>
      <c r="B117" s="19">
        <f>B118+B121+B122+B123+B124+B125+B126+B127+B128+B129+B130+B133+B134</f>
        <v>2397259721015</v>
      </c>
      <c r="C117" s="19">
        <f>C118+C121+C122+C123+C124+C125+C126+C127+C128+C129+C130+C133+C134</f>
        <v>2264307968826</v>
      </c>
    </row>
    <row r="118" spans="1:3" ht="12">
      <c r="A118" s="7" t="s">
        <v>40</v>
      </c>
      <c r="B118" s="19">
        <f>B119+B120</f>
        <v>2370000000000</v>
      </c>
      <c r="C118" s="19">
        <f>C119+C120</f>
        <v>2370000000000</v>
      </c>
    </row>
    <row r="119" spans="1:3" ht="12">
      <c r="A119" s="16" t="s">
        <v>114</v>
      </c>
      <c r="B119" s="20">
        <v>2370000000000</v>
      </c>
      <c r="C119" s="20">
        <v>2370000000000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>
        <v>142827862</v>
      </c>
      <c r="C123" s="20">
        <v>108445585</v>
      </c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>
        <v>-596850707086</v>
      </c>
      <c r="C125" s="20">
        <v>-615304204394</v>
      </c>
    </row>
    <row r="126" spans="1:3" ht="12">
      <c r="A126" s="6" t="s">
        <v>119</v>
      </c>
      <c r="B126" s="20">
        <v>3731113853</v>
      </c>
      <c r="C126" s="20">
        <v>3582196520</v>
      </c>
    </row>
    <row r="127" spans="1:3" ht="12">
      <c r="A127" s="6" t="s">
        <v>120</v>
      </c>
      <c r="B127" s="20">
        <v>134543418084</v>
      </c>
      <c r="C127" s="20">
        <v>132865899521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>
        <v>2587844611</v>
      </c>
      <c r="C129" s="20">
        <v>266592592</v>
      </c>
    </row>
    <row r="130" spans="1:3" ht="12">
      <c r="A130" s="7" t="s">
        <v>122</v>
      </c>
      <c r="B130" s="19">
        <f>B131+B132</f>
        <v>327031223993</v>
      </c>
      <c r="C130" s="19">
        <f>C131+C132</f>
        <v>218915045383</v>
      </c>
    </row>
    <row r="131" spans="1:3" ht="12">
      <c r="A131" s="16" t="s">
        <v>123</v>
      </c>
      <c r="B131" s="20">
        <v>207783027450</v>
      </c>
      <c r="C131" s="20">
        <v>73013279673</v>
      </c>
    </row>
    <row r="132" spans="1:3" ht="12">
      <c r="A132" s="16" t="s">
        <v>124</v>
      </c>
      <c r="B132" s="20">
        <v>119248196543</v>
      </c>
      <c r="C132" s="20">
        <v>145901765710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>
        <v>156073999698</v>
      </c>
      <c r="C134" s="20">
        <v>153873993619</v>
      </c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6158388745124</v>
      </c>
      <c r="C138" s="19">
        <f>C79+C116+C135</f>
        <v>6307984402306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3387880976842</v>
      </c>
      <c r="C149" s="20">
        <v>3185691562661</v>
      </c>
    </row>
    <row r="150" spans="1:3" ht="12">
      <c r="A150" s="3" t="s">
        <v>139</v>
      </c>
      <c r="B150" s="20">
        <v>16087367032</v>
      </c>
      <c r="C150" s="20">
        <v>67589128350</v>
      </c>
    </row>
    <row r="151" spans="1:3" ht="12">
      <c r="A151" s="2" t="s">
        <v>140</v>
      </c>
      <c r="B151" s="19">
        <f>B149-B150</f>
        <v>3371793609810</v>
      </c>
      <c r="C151" s="19">
        <f>C149-C150</f>
        <v>3118102434311</v>
      </c>
    </row>
    <row r="152" spans="1:3" ht="12">
      <c r="A152" s="3" t="s">
        <v>141</v>
      </c>
      <c r="B152" s="20">
        <v>3053301629558</v>
      </c>
      <c r="C152" s="20">
        <v>2850381886134</v>
      </c>
    </row>
    <row r="153" spans="1:3" ht="12">
      <c r="A153" s="2" t="s">
        <v>142</v>
      </c>
      <c r="B153" s="19">
        <f>B151-B152</f>
        <v>318491980252</v>
      </c>
      <c r="C153" s="19">
        <f>C151-C152</f>
        <v>267720548177</v>
      </c>
    </row>
    <row r="154" spans="1:3" ht="12">
      <c r="A154" s="3" t="s">
        <v>143</v>
      </c>
      <c r="B154" s="20">
        <v>29822430064</v>
      </c>
      <c r="C154" s="20">
        <v>43360744822</v>
      </c>
    </row>
    <row r="155" spans="1:3" ht="12">
      <c r="A155" s="3" t="s">
        <v>144</v>
      </c>
      <c r="B155" s="20">
        <v>77853382369</v>
      </c>
      <c r="C155" s="20">
        <v>43662471248</v>
      </c>
    </row>
    <row r="156" spans="1:3" ht="12">
      <c r="A156" s="3" t="s">
        <v>145</v>
      </c>
      <c r="B156" s="20">
        <v>38624527468</v>
      </c>
      <c r="C156" s="20">
        <v>34242703443</v>
      </c>
    </row>
    <row r="157" spans="1:3" ht="12">
      <c r="A157" s="3" t="s">
        <v>146</v>
      </c>
      <c r="B157" s="20">
        <v>94382506456</v>
      </c>
      <c r="C157" s="20">
        <v>73383050873</v>
      </c>
    </row>
    <row r="158" spans="1:3" ht="12">
      <c r="A158" s="3" t="s">
        <v>147</v>
      </c>
      <c r="B158" s="20">
        <v>176219549899</v>
      </c>
      <c r="C158" s="20">
        <v>148041454752</v>
      </c>
    </row>
    <row r="159" spans="1:3" ht="12">
      <c r="A159" s="3" t="s">
        <v>148</v>
      </c>
      <c r="B159" s="20">
        <v>52291587568</v>
      </c>
      <c r="C159" s="20">
        <v>63828965660</v>
      </c>
    </row>
    <row r="160" spans="1:3" ht="12">
      <c r="A160" s="2" t="s">
        <v>149</v>
      </c>
      <c r="B160" s="19">
        <f>B153+B154-B155+B157-B158-B159</f>
        <v>136332396936</v>
      </c>
      <c r="C160" s="19">
        <f>C153+C154-C155+C157-C158-C159</f>
        <v>128931452212</v>
      </c>
    </row>
    <row r="161" spans="1:3" ht="12">
      <c r="A161" s="3" t="s">
        <v>150</v>
      </c>
      <c r="B161" s="20">
        <v>8145192114</v>
      </c>
      <c r="C161" s="20">
        <v>6214285632</v>
      </c>
    </row>
    <row r="162" spans="1:3" ht="12">
      <c r="A162" s="3" t="s">
        <v>151</v>
      </c>
      <c r="B162" s="20">
        <v>1909761171</v>
      </c>
      <c r="C162" s="20">
        <v>728312068</v>
      </c>
    </row>
    <row r="163" spans="1:3" ht="12">
      <c r="A163" s="2" t="s">
        <v>152</v>
      </c>
      <c r="B163" s="19">
        <f>B161-B162</f>
        <v>6235430943</v>
      </c>
      <c r="C163" s="19">
        <f>C161-C162</f>
        <v>5485973564</v>
      </c>
    </row>
    <row r="164" spans="1:3" ht="12">
      <c r="A164" s="2" t="s">
        <v>153</v>
      </c>
      <c r="B164" s="19">
        <f>B160+B163</f>
        <v>142567827879</v>
      </c>
      <c r="C164" s="19">
        <f>C160+C163</f>
        <v>134417425776</v>
      </c>
    </row>
    <row r="165" spans="1:3" ht="12">
      <c r="A165" s="3" t="s">
        <v>154</v>
      </c>
      <c r="B165" s="20">
        <v>9657250579</v>
      </c>
      <c r="C165" s="20">
        <v>10151438929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132910577300</v>
      </c>
      <c r="C167" s="19">
        <f>C164-C165-C166</f>
        <v>124265986847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2017-10-11T02:31:06Z</dcterms:created>
  <dcterms:modified xsi:type="dcterms:W3CDTF">2017-10-11T03:47:30Z</dcterms:modified>
  <cp:category/>
  <cp:version/>
  <cp:contentType/>
  <cp:contentStatus/>
</cp:coreProperties>
</file>